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Novo PRF RS 2024/7_Atualizacao PRF RS-Outubro 2024/PRF nov-24/Atualizacao PRF protocolada 19-11-2024/"/>
    </mc:Choice>
  </mc:AlternateContent>
  <xr:revisionPtr revIDLastSave="1" documentId="8_{9764B2F2-2661-4614-BE73-759F90C2188A}" xr6:coauthVersionLast="47" xr6:coauthVersionMax="47" xr10:uidLastSave="{4326E0BE-9ADB-4CE4-926F-990BE384F964}"/>
  <bookViews>
    <workbookView xWindow="57480" yWindow="-120" windowWidth="29040" windowHeight="15720" xr2:uid="{09072736-ED7C-419C-B9C3-0F043C3BF576}"/>
  </bookViews>
  <sheets>
    <sheet name="Ressalvas_Tab1_envio" sheetId="1" r:id="rId1"/>
    <sheet name="Ressalvas_Tab2_envio" sheetId="2" r:id="rId2"/>
  </sheets>
  <externalReferences>
    <externalReference r:id="rId3"/>
    <externalReference r:id="rId4"/>
  </externalReferences>
  <definedNames>
    <definedName name="_xlnm._FilterDatabase" localSheetId="1" hidden="1">Ressalvas_Tab2_envio!$B$5:$C$5</definedName>
    <definedName name="Lista_Rubrica">[1]Apoio_Incisos!$C$24:$C$37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C11" i="1" s="1"/>
  <c r="I8" i="1"/>
  <c r="H8" i="1"/>
  <c r="G8" i="1"/>
  <c r="F8" i="1"/>
  <c r="E8" i="1"/>
  <c r="D8" i="1"/>
  <c r="C8" i="1"/>
  <c r="I7" i="1"/>
  <c r="H7" i="1"/>
  <c r="G7" i="1"/>
  <c r="G11" i="1" s="1"/>
  <c r="F7" i="1"/>
  <c r="F11" i="1" s="1"/>
  <c r="E7" i="1"/>
  <c r="E11" i="1" s="1"/>
  <c r="D7" i="1"/>
  <c r="D11" i="1" s="1"/>
  <c r="C7" i="1"/>
  <c r="H11" i="1" l="1"/>
  <c r="I11" i="1"/>
</calcChain>
</file>

<file path=xl/sharedStrings.xml><?xml version="1.0" encoding="utf-8"?>
<sst xmlns="http://schemas.openxmlformats.org/spreadsheetml/2006/main" count="151" uniqueCount="43">
  <si>
    <t>Estado do Rio Grande do Sul</t>
  </si>
  <si>
    <t>Plano de Recuperação Fiscal - Ressalvas às vedações do Art. 8º da LC nº 159/2017</t>
  </si>
  <si>
    <t>Tabela 1  - Impacto Financeiro das Ressalvas</t>
  </si>
  <si>
    <t>Valores em R$ milhões</t>
  </si>
  <si>
    <t>Discriminação*</t>
  </si>
  <si>
    <t>Ativo</t>
  </si>
  <si>
    <t>Inativos e Pensionistas</t>
  </si>
  <si>
    <t>Demais Despesas Correntes</t>
  </si>
  <si>
    <t>Demais Investimentos</t>
  </si>
  <si>
    <t>Total*</t>
  </si>
  <si>
    <t>*Deverão ser utilizadas as rubricas constantes da planilha do PRF.</t>
  </si>
  <si>
    <t>** Nas ressalvas do Poder Executivo da Tabela 2 - Atos a serem ressalvados foram incluídos valores que não são executados orçamentariamente referentes aos contratos de garantia e garantia adicional, mediante vinculação de receitas, relativamente aos contratos de Parcerias Público-Privada, totalizando R$ 553,6 milhões (inciso XII) e R$ 848,40 milhões (inciso XIV), conforme discriminado a seguir:
a) Concessão Administrativa de 99 escolas: ressalva do valor de R$ 203,6 milhões, em 2025, no inciso XII, valor correspondente a 12 (doze) contraprestações mensais estimados para contrato de garantia. 
b) Concessão Administrativa do Hospital de Viamão:  ressalva do valor de R$ 300  milhões, em 2025, no inciso XII, valor correspondente a 12 (doze) contraprestações mensais estimados para contrato de garantia. 
c) Centro Administrativo Fernando Ferrari (CAFF): ressalva do valor de R$ 50 milhões, em 2025, no inciso XII, valor correspondente a 12 (doze) contraprestações mensais estimados para contrato de garantia. 
d) Adicionalmente aos valores estimados para os contratos de garantias acima, foi incluída ressalva de R$ 848,40 milhões, em 2025, no inciso XIV, relativamente à vinculação de até 25% (vinte e cinco por cento) das receitas do Fundo de Participação dos Estados para garantia adicional. 
Como os valores de garantia e garantia adicional são classificadas como extraorçamentárias, os valores acima discriminados não constam da Tabela 1 - Impacto Financeiro das Ressalvas - Abertura por Rubrica.</t>
  </si>
  <si>
    <t>Tabela 2 - Atos a serem ressalvados</t>
  </si>
  <si>
    <t>Valores em R$</t>
  </si>
  <si>
    <t>Inciso do art. 8º da LC 159 sendo violado</t>
  </si>
  <si>
    <t>Poder/Órgão</t>
  </si>
  <si>
    <t>Impacto Financeiro 2025</t>
  </si>
  <si>
    <t>Impacto Financeiro 2026</t>
  </si>
  <si>
    <t>Impacto Financeiro 2027</t>
  </si>
  <si>
    <t>Impacto Financeiro 2028</t>
  </si>
  <si>
    <t>Impacto Financeiro 2029</t>
  </si>
  <si>
    <t>Impacto Financeiro 2030</t>
  </si>
  <si>
    <t>Impacto Financeiro 2031</t>
  </si>
  <si>
    <t>Inciso I</t>
  </si>
  <si>
    <t>Assembleia Legislativa</t>
  </si>
  <si>
    <t>Inciso II</t>
  </si>
  <si>
    <t>Inciso III</t>
  </si>
  <si>
    <t>Inciso IV</t>
  </si>
  <si>
    <t>Inciso V</t>
  </si>
  <si>
    <t>Inciso VI</t>
  </si>
  <si>
    <t>Inciso VII</t>
  </si>
  <si>
    <t>Inciso VIII</t>
  </si>
  <si>
    <t>Inciso X</t>
  </si>
  <si>
    <t>Inciso XI</t>
  </si>
  <si>
    <t>Defensoria Pública</t>
  </si>
  <si>
    <t>Ministério Público</t>
  </si>
  <si>
    <t>Tribunal Justiça do Estado e Tribunal de Justiça Militar</t>
  </si>
  <si>
    <t>Tribunal de Contas Estado</t>
  </si>
  <si>
    <t>Poder Executivo</t>
  </si>
  <si>
    <t>Inciso XII</t>
  </si>
  <si>
    <t>Inciso XIV</t>
  </si>
  <si>
    <t>Nota:</t>
  </si>
  <si>
    <t xml:space="preserve"> Nas ressalvas do Poder Executivo da Tabela 2 - Atos a serem ressalvados foram incluídos valores que não são executados orçamentariamente referentes aos contratos de garantia e garantia adicional, mediante vinculação de receitas, relativamente aos contratos de Parcerias Público-Privada, totalizando R$ 553,6 milhões (inciso XII) e R$ 848,40 milhões (inciso XIV), conforme discriminado a seguir:
a) Concessão Administrativa de 99 escolas: ressalva do valor de R$ 203,6 milhões, em 2025, no inciso XII, valor correspondente a 12 (doze) contraprestações mensais estimados para contrato de garantia. 
b) Concessão Administrativa do Hospital de Viamão:  ressalva do valor de R$ 300  milhões, em 2025, no inciso XII, valor correspondente a 12 (doze) contraprestações mensais estimados para contrato de garantia. 
c) Centro Administrativo Fernando Ferrari (CAFF): ressalva do valor de R$ 50 milhões, em 2025, no inciso XII, valor correspondente a 12 (doze) contraprestações mensais estimados para contrato de garantia. 
d) Adicionalmente aos valores estimados para os contratos de garantias acima, foi incluída ressalva de R$ 848,40 milhões, em 2025, no inciso XIV, relativamente à vinculação de até 25% (vinte e cinco por cento) das receitas do Fundo de Participação dos Estados para garantia adicional. 
Como os valores de garantia e garantia adicional são classificadas como extraorçamentárias, os valores acima discriminados não constam da Tabela 1 - Impacto Financeiro das Ressalvas - Abertura por Rubrica.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</si>
</sst>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43" fontId="8" fillId="0" borderId="3" xfId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/>
    <xf numFmtId="43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164" fontId="0" fillId="4" borderId="3" xfId="1" applyNumberFormat="1" applyFont="1" applyFill="1" applyBorder="1" applyAlignment="1">
      <alignment horizontal="right" vertical="center"/>
    </xf>
    <xf numFmtId="164" fontId="0" fillId="3" borderId="3" xfId="1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taisb_sefaz_rs_gov_br/Documents/PRF%202021/Material_Areas_RRF-08-04-22/Ressalvas%20e%20Pessoal/Ressalvas%20Versoes%2016-04-22/Ressalvas%20as%20Vedacoes%20%20Consolidada%20-%20Vs%20Interna%20com%20Memoria%20Calculo-%2016-04-22.xlsx?6BDC4E4D" TargetMode="External"/><Relationship Id="rId1" Type="http://schemas.openxmlformats.org/officeDocument/2006/relationships/externalLinkPath" Target="file:///\\6BDC4E4D\Ressalvas%20as%20Vedacoes%20%20Consolidada%20-%20Vs%20Interna%20com%20Memoria%20Calculo-%2016-04-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fazrsgov-my.sharepoint.com/personal/taisb_sefaz_rs_gov_br/Documents/Novo%20PRF%20RS%202024/7_Atualizacao%20PRF%20RS-Outubro%202024/Ressalvas/Ressalvas%20com%20memoria%20de%20calculo-19-11-2024.xlsx" TargetMode="External"/><Relationship Id="rId1" Type="http://schemas.openxmlformats.org/officeDocument/2006/relationships/externalLinkPath" Target="/personal/taisb_sefaz_rs_gov_br/Documents/Novo%20PRF%20RS%202024/7_Atualizacao%20PRF%20RS-Outubro%202024/Ressalvas/Ressalvas%20com%20memoria%20de%20calculo-19-1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ursos homologados"/>
      <sheetName val="Despesas Exc Info Orgaos"/>
      <sheetName val="Apoio_Incisos"/>
      <sheetName val="Tabela 2 - Exec_Pessoal"/>
      <sheetName val="Tabela 2-Exec_NovosConcursos"/>
      <sheetName val="Tabela 1-Exec_Demais (2)"/>
      <sheetName val="Tabela 2- Exec Demais Vedacoes"/>
      <sheetName val="Tabela 2-Det Poderes"/>
      <sheetName val="Tabela 1-Consolidada"/>
      <sheetName val="Tabela 2-Consolidada"/>
      <sheetName val="Tabela 1-Consolidada Envio"/>
      <sheetName val="Tabela 2-Consolidada En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salvas_Tab1_envio"/>
      <sheetName val="Ressalvas_Tab2_envio"/>
      <sheetName val="Ressalvas_Tab1 int"/>
      <sheetName val="Resumo-Propostas"/>
      <sheetName val="Ressalvas_Tab2_int"/>
      <sheetName val="Definicao_Ressalvas"/>
      <sheetName val="AL"/>
      <sheetName val="DPE"/>
      <sheetName val="TJ_TJM"/>
      <sheetName val="TCE"/>
      <sheetName val="MP"/>
      <sheetName val="PPP"/>
      <sheetName val="Executivo"/>
      <sheetName val="Apoio_Incisos"/>
      <sheetName val="pessoal"/>
    </sheetNames>
    <sheetDataSet>
      <sheetData sheetId="0"/>
      <sheetData sheetId="1"/>
      <sheetData sheetId="2">
        <row r="7">
          <cell r="C7">
            <v>3392565450.3441472</v>
          </cell>
          <cell r="D7">
            <v>4413037350.6946411</v>
          </cell>
          <cell r="E7">
            <v>4545428471.2154808</v>
          </cell>
          <cell r="F7">
            <v>4545428471.2154808</v>
          </cell>
          <cell r="G7">
            <v>4545428471.2154808</v>
          </cell>
          <cell r="H7">
            <v>4545428471.2154808</v>
          </cell>
          <cell r="I7">
            <v>4545428471.2154808</v>
          </cell>
        </row>
        <row r="8">
          <cell r="C8">
            <v>509654888.9807772</v>
          </cell>
          <cell r="D8">
            <v>674754014.03425932</v>
          </cell>
          <cell r="E8">
            <v>694996634.45528722</v>
          </cell>
          <cell r="F8">
            <v>694996634.45528722</v>
          </cell>
          <cell r="G8">
            <v>694996634.45528722</v>
          </cell>
          <cell r="H8">
            <v>694996634.45528722</v>
          </cell>
          <cell r="I8">
            <v>694996634.45528722</v>
          </cell>
        </row>
        <row r="9">
          <cell r="C9">
            <v>1047779660.7850755</v>
          </cell>
          <cell r="D9">
            <v>1362208635.5810997</v>
          </cell>
          <cell r="E9">
            <v>1403074894.6485324</v>
          </cell>
          <cell r="F9">
            <v>1403074894.6485324</v>
          </cell>
          <cell r="G9">
            <v>1403074894.6485324</v>
          </cell>
          <cell r="H9">
            <v>1403074894.6485324</v>
          </cell>
          <cell r="I9">
            <v>1403074894.6485324</v>
          </cell>
        </row>
        <row r="10">
          <cell r="C10">
            <v>50000000</v>
          </cell>
          <cell r="D10">
            <v>50000000</v>
          </cell>
          <cell r="E10">
            <v>51500000</v>
          </cell>
          <cell r="F10">
            <v>51500000</v>
          </cell>
          <cell r="G10">
            <v>51500000</v>
          </cell>
          <cell r="H10">
            <v>51500000</v>
          </cell>
          <cell r="I10">
            <v>51500000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0D37-8B10-46A6-8D37-F30BA98AE6D3}">
  <sheetPr>
    <tabColor theme="7" tint="0.59999389629810485"/>
  </sheetPr>
  <dimension ref="B1:K18"/>
  <sheetViews>
    <sheetView tabSelected="1" workbookViewId="0">
      <selection activeCell="L1" sqref="L1"/>
    </sheetView>
  </sheetViews>
  <sheetFormatPr defaultRowHeight="14.5" x14ac:dyDescent="0.35"/>
  <cols>
    <col min="1" max="1" width="5" customWidth="1"/>
    <col min="2" max="2" width="35.81640625" customWidth="1"/>
    <col min="3" max="9" width="9.26953125" customWidth="1"/>
    <col min="10" max="10" width="16.81640625" bestFit="1" customWidth="1"/>
    <col min="11" max="12" width="16.26953125" bestFit="1" customWidth="1"/>
    <col min="13" max="13" width="16.453125" customWidth="1"/>
    <col min="14" max="14" width="14.7265625" bestFit="1" customWidth="1"/>
  </cols>
  <sheetData>
    <row r="1" spans="2:11" ht="18.5" x14ac:dyDescent="0.35">
      <c r="B1" s="27" t="s">
        <v>0</v>
      </c>
      <c r="C1" s="27"/>
      <c r="D1" s="27"/>
      <c r="E1" s="27"/>
      <c r="F1" s="27"/>
      <c r="G1" s="27"/>
      <c r="H1" s="27"/>
    </row>
    <row r="2" spans="2:11" ht="18.5" x14ac:dyDescent="0.35">
      <c r="B2" s="27" t="s">
        <v>1</v>
      </c>
      <c r="C2" s="27"/>
      <c r="D2" s="27"/>
      <c r="E2" s="27"/>
      <c r="F2" s="27"/>
      <c r="G2" s="27"/>
      <c r="H2" s="27"/>
    </row>
    <row r="3" spans="2:11" ht="18.5" x14ac:dyDescent="0.35">
      <c r="B3" s="27" t="s">
        <v>2</v>
      </c>
      <c r="C3" s="27"/>
      <c r="D3" s="27"/>
      <c r="E3" s="27"/>
      <c r="F3" s="27"/>
      <c r="G3" s="27"/>
      <c r="H3" s="27"/>
    </row>
    <row r="4" spans="2:11" x14ac:dyDescent="0.35">
      <c r="B4" s="1"/>
      <c r="C4" s="1"/>
      <c r="D4" s="1"/>
      <c r="E4" s="1"/>
      <c r="F4" s="1"/>
      <c r="G4" s="1"/>
      <c r="H4" s="1"/>
    </row>
    <row r="5" spans="2:11" x14ac:dyDescent="0.35">
      <c r="B5" s="2"/>
      <c r="I5" s="3" t="s">
        <v>3</v>
      </c>
    </row>
    <row r="6" spans="2:11" x14ac:dyDescent="0.35">
      <c r="B6" s="4" t="s">
        <v>4</v>
      </c>
      <c r="C6" s="5">
        <v>2025</v>
      </c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5">
        <v>2031</v>
      </c>
    </row>
    <row r="7" spans="2:11" x14ac:dyDescent="0.35">
      <c r="B7" s="6" t="s">
        <v>5</v>
      </c>
      <c r="C7" s="7">
        <f>'[2]Ressalvas_Tab1 int'!C7/1000000</f>
        <v>3392.5654503441474</v>
      </c>
      <c r="D7" s="7">
        <f>'[2]Ressalvas_Tab1 int'!D7/1000000</f>
        <v>4413.0373506946407</v>
      </c>
      <c r="E7" s="7">
        <f>'[2]Ressalvas_Tab1 int'!E7/1000000</f>
        <v>4545.4284712154804</v>
      </c>
      <c r="F7" s="7">
        <f>'[2]Ressalvas_Tab1 int'!F7/1000000</f>
        <v>4545.4284712154804</v>
      </c>
      <c r="G7" s="7">
        <f>'[2]Ressalvas_Tab1 int'!G7/1000000</f>
        <v>4545.4284712154804</v>
      </c>
      <c r="H7" s="7">
        <f>'[2]Ressalvas_Tab1 int'!H7/1000000</f>
        <v>4545.4284712154804</v>
      </c>
      <c r="I7" s="7">
        <f>'[2]Ressalvas_Tab1 int'!I7/1000000</f>
        <v>4545.4284712154804</v>
      </c>
    </row>
    <row r="8" spans="2:11" x14ac:dyDescent="0.35">
      <c r="B8" s="6" t="s">
        <v>6</v>
      </c>
      <c r="C8" s="7">
        <f>'[2]Ressalvas_Tab1 int'!C8/1000000</f>
        <v>509.65488898077723</v>
      </c>
      <c r="D8" s="7">
        <f>'[2]Ressalvas_Tab1 int'!D8/1000000</f>
        <v>674.75401403425928</v>
      </c>
      <c r="E8" s="7">
        <f>'[2]Ressalvas_Tab1 int'!E8/1000000</f>
        <v>694.99663445528722</v>
      </c>
      <c r="F8" s="7">
        <f>'[2]Ressalvas_Tab1 int'!F8/1000000</f>
        <v>694.99663445528722</v>
      </c>
      <c r="G8" s="7">
        <f>'[2]Ressalvas_Tab1 int'!G8/1000000</f>
        <v>694.99663445528722</v>
      </c>
      <c r="H8" s="7">
        <f>'[2]Ressalvas_Tab1 int'!H8/1000000</f>
        <v>694.99663445528722</v>
      </c>
      <c r="I8" s="7">
        <f>'[2]Ressalvas_Tab1 int'!I8/1000000</f>
        <v>694.99663445528722</v>
      </c>
    </row>
    <row r="9" spans="2:11" x14ac:dyDescent="0.35">
      <c r="B9" s="6" t="s">
        <v>7</v>
      </c>
      <c r="C9" s="7">
        <f>'[2]Ressalvas_Tab1 int'!C9/1000000</f>
        <v>1047.7796607850755</v>
      </c>
      <c r="D9" s="7">
        <f>'[2]Ressalvas_Tab1 int'!D9/1000000</f>
        <v>1362.2086355810998</v>
      </c>
      <c r="E9" s="7">
        <f>'[2]Ressalvas_Tab1 int'!E9/1000000</f>
        <v>1403.0748946485323</v>
      </c>
      <c r="F9" s="7">
        <f>'[2]Ressalvas_Tab1 int'!F9/1000000</f>
        <v>1403.0748946485323</v>
      </c>
      <c r="G9" s="7">
        <f>'[2]Ressalvas_Tab1 int'!G9/1000000</f>
        <v>1403.0748946485323</v>
      </c>
      <c r="H9" s="7">
        <f>'[2]Ressalvas_Tab1 int'!H9/1000000</f>
        <v>1403.0748946485323</v>
      </c>
      <c r="I9" s="7">
        <f>'[2]Ressalvas_Tab1 int'!I9/1000000</f>
        <v>1403.0748946485323</v>
      </c>
    </row>
    <row r="10" spans="2:11" x14ac:dyDescent="0.35">
      <c r="B10" s="6" t="s">
        <v>8</v>
      </c>
      <c r="C10" s="7">
        <f>'[2]Ressalvas_Tab1 int'!C10/1000000</f>
        <v>50</v>
      </c>
      <c r="D10" s="7">
        <f>'[2]Ressalvas_Tab1 int'!D10/1000000</f>
        <v>50</v>
      </c>
      <c r="E10" s="7">
        <f>'[2]Ressalvas_Tab1 int'!E10/1000000</f>
        <v>51.5</v>
      </c>
      <c r="F10" s="7">
        <f>'[2]Ressalvas_Tab1 int'!F10/1000000</f>
        <v>51.5</v>
      </c>
      <c r="G10" s="7">
        <f>'[2]Ressalvas_Tab1 int'!G10/1000000</f>
        <v>51.5</v>
      </c>
      <c r="H10" s="7">
        <f>'[2]Ressalvas_Tab1 int'!H10/1000000</f>
        <v>51.5</v>
      </c>
      <c r="I10" s="7">
        <f>'[2]Ressalvas_Tab1 int'!I10/1000000</f>
        <v>51.5</v>
      </c>
    </row>
    <row r="11" spans="2:11" x14ac:dyDescent="0.35">
      <c r="B11" s="8" t="s">
        <v>9</v>
      </c>
      <c r="C11" s="9">
        <f t="shared" ref="C11:I11" si="0">SUM(C7:C10)</f>
        <v>5000.0000001099997</v>
      </c>
      <c r="D11" s="9">
        <f t="shared" si="0"/>
        <v>6500.0000003099995</v>
      </c>
      <c r="E11" s="9">
        <f t="shared" si="0"/>
        <v>6695.0000003192999</v>
      </c>
      <c r="F11" s="9">
        <f t="shared" si="0"/>
        <v>6695.0000003192999</v>
      </c>
      <c r="G11" s="9">
        <f t="shared" si="0"/>
        <v>6695.0000003192999</v>
      </c>
      <c r="H11" s="9">
        <f t="shared" si="0"/>
        <v>6695.0000003192999</v>
      </c>
      <c r="I11" s="9">
        <f t="shared" si="0"/>
        <v>6695.0000003192999</v>
      </c>
    </row>
    <row r="12" spans="2:11" x14ac:dyDescent="0.35">
      <c r="B12" s="10" t="s">
        <v>10</v>
      </c>
      <c r="C12" s="11"/>
      <c r="D12" s="11"/>
      <c r="E12" s="11"/>
      <c r="F12" s="11"/>
      <c r="G12" s="11"/>
      <c r="H12" s="11"/>
      <c r="I12" s="12"/>
      <c r="J12" s="12"/>
      <c r="K12" s="12"/>
    </row>
    <row r="13" spans="2:11" x14ac:dyDescent="0.35">
      <c r="B13" s="10"/>
      <c r="C13" s="11"/>
      <c r="D13" s="11"/>
      <c r="E13" s="11"/>
      <c r="F13" s="11"/>
      <c r="G13" s="11"/>
      <c r="H13" s="11"/>
      <c r="I13" s="12"/>
      <c r="J13" s="12"/>
      <c r="K13" s="12"/>
    </row>
    <row r="14" spans="2:11" ht="113" customHeight="1" x14ac:dyDescent="0.35">
      <c r="B14" s="28" t="s">
        <v>11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2:11" x14ac:dyDescent="0.35">
      <c r="C15" s="13"/>
      <c r="D15" s="13"/>
      <c r="E15" s="13"/>
      <c r="F15" s="13"/>
      <c r="G15" s="13"/>
      <c r="H15" s="13"/>
      <c r="I15" s="13"/>
      <c r="J15" s="13"/>
    </row>
    <row r="16" spans="2:11" x14ac:dyDescent="0.35">
      <c r="C16" s="13"/>
      <c r="D16" s="13"/>
      <c r="E16" s="13"/>
      <c r="F16" s="13"/>
      <c r="G16" s="13"/>
      <c r="H16" s="13"/>
      <c r="I16" s="13"/>
      <c r="J16" s="13"/>
    </row>
    <row r="17" spans="3:10" x14ac:dyDescent="0.35">
      <c r="C17" s="13"/>
      <c r="D17" s="13"/>
      <c r="E17" s="13"/>
      <c r="F17" s="13"/>
      <c r="G17" s="13"/>
      <c r="H17" s="13"/>
      <c r="I17" s="13"/>
      <c r="J17" s="13"/>
    </row>
    <row r="18" spans="3:10" x14ac:dyDescent="0.35">
      <c r="C18" s="13"/>
      <c r="D18" s="13"/>
      <c r="E18" s="13"/>
      <c r="F18" s="13"/>
      <c r="G18" s="13"/>
      <c r="H18" s="13"/>
      <c r="I18" s="13"/>
      <c r="J18" s="13"/>
    </row>
  </sheetData>
  <mergeCells count="4">
    <mergeCell ref="B1:H1"/>
    <mergeCell ref="B2:H2"/>
    <mergeCell ref="B3:H3"/>
    <mergeCell ref="B14:K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EAFA-BBB5-44DA-A1B5-57AD08366346}">
  <sheetPr>
    <tabColor theme="7" tint="0.59999389629810485"/>
  </sheetPr>
  <dimension ref="B1:J73"/>
  <sheetViews>
    <sheetView workbookViewId="0">
      <selection activeCell="M7" sqref="M7"/>
    </sheetView>
  </sheetViews>
  <sheetFormatPr defaultRowHeight="14.5" x14ac:dyDescent="0.35"/>
  <cols>
    <col min="1" max="1" width="3.54296875" customWidth="1"/>
    <col min="2" max="2" width="26.1796875" customWidth="1"/>
    <col min="3" max="3" width="32" customWidth="1"/>
    <col min="4" max="4" width="13.81640625" style="14" bestFit="1" customWidth="1"/>
    <col min="5" max="10" width="13.81640625" bestFit="1" customWidth="1"/>
  </cols>
  <sheetData>
    <row r="1" spans="2:10" ht="18.5" x14ac:dyDescent="0.45">
      <c r="B1" s="29" t="s">
        <v>0</v>
      </c>
      <c r="C1" s="29"/>
      <c r="D1" s="29"/>
      <c r="E1" s="29"/>
      <c r="F1" s="29"/>
      <c r="G1" s="29"/>
      <c r="H1" s="29"/>
      <c r="I1" s="29"/>
      <c r="J1" s="29"/>
    </row>
    <row r="2" spans="2:10" ht="18.5" x14ac:dyDescent="0.45">
      <c r="B2" s="29" t="s">
        <v>1</v>
      </c>
      <c r="C2" s="29"/>
      <c r="D2" s="29"/>
      <c r="E2" s="29"/>
      <c r="F2" s="29"/>
      <c r="G2" s="29"/>
      <c r="H2" s="29"/>
      <c r="I2" s="29"/>
      <c r="J2" s="29"/>
    </row>
    <row r="3" spans="2:10" ht="18.5" x14ac:dyDescent="0.45">
      <c r="B3" s="29" t="s">
        <v>12</v>
      </c>
      <c r="C3" s="29"/>
      <c r="D3" s="29"/>
      <c r="E3" s="29"/>
      <c r="F3" s="29"/>
      <c r="G3" s="29"/>
      <c r="H3" s="29"/>
      <c r="I3" s="29"/>
      <c r="J3" s="29"/>
    </row>
    <row r="4" spans="2:10" x14ac:dyDescent="0.35">
      <c r="B4" s="1"/>
      <c r="C4" s="1"/>
      <c r="J4" t="s">
        <v>13</v>
      </c>
    </row>
    <row r="5" spans="2:10" ht="43.5" x14ac:dyDescent="0.35">
      <c r="B5" s="15" t="s">
        <v>14</v>
      </c>
      <c r="C5" s="15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</row>
    <row r="6" spans="2:10" x14ac:dyDescent="0.35">
      <c r="B6" s="17" t="s">
        <v>23</v>
      </c>
      <c r="C6" s="18" t="s">
        <v>24</v>
      </c>
      <c r="D6" s="19">
        <v>58000000</v>
      </c>
      <c r="E6" s="19">
        <v>102000000</v>
      </c>
      <c r="F6" s="19">
        <v>105060000</v>
      </c>
      <c r="G6" s="19">
        <v>105060000</v>
      </c>
      <c r="H6" s="19">
        <v>105060000</v>
      </c>
      <c r="I6" s="19">
        <v>105060000</v>
      </c>
      <c r="J6" s="19">
        <v>105060000</v>
      </c>
    </row>
    <row r="7" spans="2:10" x14ac:dyDescent="0.35">
      <c r="B7" s="17" t="s">
        <v>25</v>
      </c>
      <c r="C7" s="18" t="s">
        <v>24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</row>
    <row r="8" spans="2:10" x14ac:dyDescent="0.35">
      <c r="B8" s="17" t="s">
        <v>26</v>
      </c>
      <c r="C8" s="18" t="s">
        <v>24</v>
      </c>
      <c r="D8" s="19">
        <v>15000000</v>
      </c>
      <c r="E8" s="19">
        <v>15000000.000000002</v>
      </c>
      <c r="F8" s="19">
        <v>15450000.000000002</v>
      </c>
      <c r="G8" s="19">
        <v>15450000.000000002</v>
      </c>
      <c r="H8" s="19">
        <v>15450000.000000002</v>
      </c>
      <c r="I8" s="19">
        <v>15450000.000000002</v>
      </c>
      <c r="J8" s="19">
        <v>15450000.000000002</v>
      </c>
    </row>
    <row r="9" spans="2:10" x14ac:dyDescent="0.35">
      <c r="B9" s="17" t="s">
        <v>27</v>
      </c>
      <c r="C9" s="18" t="s">
        <v>24</v>
      </c>
      <c r="D9" s="19">
        <v>12000000</v>
      </c>
      <c r="E9" s="19">
        <v>12000000</v>
      </c>
      <c r="F9" s="19">
        <v>12360000</v>
      </c>
      <c r="G9" s="19">
        <v>12360000</v>
      </c>
      <c r="H9" s="19">
        <v>12360000</v>
      </c>
      <c r="I9" s="19">
        <v>12360000</v>
      </c>
      <c r="J9" s="19">
        <v>12360000</v>
      </c>
    </row>
    <row r="10" spans="2:10" x14ac:dyDescent="0.35">
      <c r="B10" s="17" t="s">
        <v>28</v>
      </c>
      <c r="C10" s="18" t="s">
        <v>24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</row>
    <row r="11" spans="2:10" x14ac:dyDescent="0.35">
      <c r="B11" s="17" t="s">
        <v>29</v>
      </c>
      <c r="C11" s="18" t="s">
        <v>24</v>
      </c>
      <c r="D11" s="19">
        <v>79000000</v>
      </c>
      <c r="E11" s="19">
        <v>84000000</v>
      </c>
      <c r="F11" s="19">
        <v>86520000</v>
      </c>
      <c r="G11" s="19">
        <v>86520000</v>
      </c>
      <c r="H11" s="19">
        <v>86520000</v>
      </c>
      <c r="I11" s="19">
        <v>86520000</v>
      </c>
      <c r="J11" s="19">
        <v>86520000</v>
      </c>
    </row>
    <row r="12" spans="2:10" x14ac:dyDescent="0.35">
      <c r="B12" s="17" t="s">
        <v>30</v>
      </c>
      <c r="C12" s="18" t="s">
        <v>24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</row>
    <row r="13" spans="2:10" x14ac:dyDescent="0.35">
      <c r="B13" s="17" t="s">
        <v>31</v>
      </c>
      <c r="C13" s="18" t="s">
        <v>24</v>
      </c>
      <c r="D13" s="19">
        <v>2000000</v>
      </c>
      <c r="E13" s="19">
        <v>2000000</v>
      </c>
      <c r="F13" s="19">
        <v>2060000</v>
      </c>
      <c r="G13" s="19">
        <v>2060000</v>
      </c>
      <c r="H13" s="19">
        <v>2060000</v>
      </c>
      <c r="I13" s="19">
        <v>2060000</v>
      </c>
      <c r="J13" s="19">
        <v>2060000</v>
      </c>
    </row>
    <row r="14" spans="2:10" x14ac:dyDescent="0.35">
      <c r="B14" s="17" t="s">
        <v>32</v>
      </c>
      <c r="C14" s="18" t="s">
        <v>24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</row>
    <row r="15" spans="2:10" x14ac:dyDescent="0.35">
      <c r="B15" s="17" t="s">
        <v>33</v>
      </c>
      <c r="C15" s="18" t="s">
        <v>24</v>
      </c>
      <c r="D15" s="19">
        <v>2000000</v>
      </c>
      <c r="E15" s="19">
        <v>2000000</v>
      </c>
      <c r="F15" s="19">
        <v>2060000</v>
      </c>
      <c r="G15" s="19">
        <v>2060000</v>
      </c>
      <c r="H15" s="19">
        <v>2060000</v>
      </c>
      <c r="I15" s="19">
        <v>2060000</v>
      </c>
      <c r="J15" s="19">
        <v>2060000</v>
      </c>
    </row>
    <row r="16" spans="2:10" x14ac:dyDescent="0.35">
      <c r="B16" s="20" t="s">
        <v>23</v>
      </c>
      <c r="C16" s="20" t="s">
        <v>34</v>
      </c>
      <c r="D16" s="21">
        <v>38990000</v>
      </c>
      <c r="E16" s="21">
        <v>55370000</v>
      </c>
      <c r="F16" s="21">
        <v>57031100</v>
      </c>
      <c r="G16" s="21">
        <v>57031100</v>
      </c>
      <c r="H16" s="21">
        <v>57031100</v>
      </c>
      <c r="I16" s="21">
        <v>57031100</v>
      </c>
      <c r="J16" s="21">
        <v>57031100</v>
      </c>
    </row>
    <row r="17" spans="2:10" x14ac:dyDescent="0.35">
      <c r="B17" s="20" t="s">
        <v>25</v>
      </c>
      <c r="C17" s="20" t="s">
        <v>34</v>
      </c>
      <c r="D17" s="21">
        <v>24300000</v>
      </c>
      <c r="E17" s="21">
        <v>25520000</v>
      </c>
      <c r="F17" s="21">
        <v>26285600</v>
      </c>
      <c r="G17" s="21">
        <v>26285600</v>
      </c>
      <c r="H17" s="21">
        <v>26285600</v>
      </c>
      <c r="I17" s="21">
        <v>26285600</v>
      </c>
      <c r="J17" s="21">
        <v>26285600</v>
      </c>
    </row>
    <row r="18" spans="2:10" x14ac:dyDescent="0.35">
      <c r="B18" s="20" t="s">
        <v>26</v>
      </c>
      <c r="C18" s="20" t="s">
        <v>34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2:10" x14ac:dyDescent="0.35">
      <c r="B19" s="20" t="s">
        <v>27</v>
      </c>
      <c r="C19" s="20" t="s">
        <v>34</v>
      </c>
      <c r="D19" s="21">
        <v>70490000</v>
      </c>
      <c r="E19" s="21">
        <v>77540000</v>
      </c>
      <c r="F19" s="21">
        <v>79866200</v>
      </c>
      <c r="G19" s="21">
        <v>79866200</v>
      </c>
      <c r="H19" s="21">
        <v>79866200</v>
      </c>
      <c r="I19" s="21">
        <v>79866200</v>
      </c>
      <c r="J19" s="21">
        <v>79866200</v>
      </c>
    </row>
    <row r="20" spans="2:10" x14ac:dyDescent="0.35">
      <c r="B20" s="20" t="s">
        <v>28</v>
      </c>
      <c r="C20" s="20" t="s">
        <v>34</v>
      </c>
      <c r="D20" s="21">
        <v>2000000</v>
      </c>
      <c r="E20" s="21">
        <v>2000000</v>
      </c>
      <c r="F20" s="21">
        <v>2060000</v>
      </c>
      <c r="G20" s="21">
        <v>2060000</v>
      </c>
      <c r="H20" s="21">
        <v>2060000</v>
      </c>
      <c r="I20" s="21">
        <v>2060000</v>
      </c>
      <c r="J20" s="21">
        <v>2060000</v>
      </c>
    </row>
    <row r="21" spans="2:10" x14ac:dyDescent="0.35">
      <c r="B21" s="20" t="s">
        <v>29</v>
      </c>
      <c r="C21" s="20" t="s">
        <v>34</v>
      </c>
      <c r="D21" s="21">
        <v>12230000</v>
      </c>
      <c r="E21" s="21">
        <v>15040000</v>
      </c>
      <c r="F21" s="21">
        <v>15491200</v>
      </c>
      <c r="G21" s="21">
        <v>15491200</v>
      </c>
      <c r="H21" s="21">
        <v>15491200</v>
      </c>
      <c r="I21" s="21">
        <v>15491200</v>
      </c>
      <c r="J21" s="21">
        <v>15491200</v>
      </c>
    </row>
    <row r="22" spans="2:10" x14ac:dyDescent="0.35">
      <c r="B22" s="20" t="s">
        <v>30</v>
      </c>
      <c r="C22" s="20" t="s">
        <v>34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2:10" x14ac:dyDescent="0.35">
      <c r="B23" s="20" t="s">
        <v>31</v>
      </c>
      <c r="C23" s="20" t="s">
        <v>34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2:10" x14ac:dyDescent="0.35">
      <c r="B24" s="20" t="s">
        <v>32</v>
      </c>
      <c r="C24" s="20" t="s">
        <v>34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2:10" x14ac:dyDescent="0.35">
      <c r="B25" s="20" t="s">
        <v>33</v>
      </c>
      <c r="C25" s="20" t="s">
        <v>34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2:10" x14ac:dyDescent="0.35">
      <c r="B26" s="17" t="s">
        <v>23</v>
      </c>
      <c r="C26" s="22" t="s">
        <v>35</v>
      </c>
      <c r="D26" s="19">
        <v>116615766.07520801</v>
      </c>
      <c r="E26" s="19">
        <v>150158965.5228118</v>
      </c>
      <c r="F26" s="19">
        <v>154663734.48849615</v>
      </c>
      <c r="G26" s="19">
        <v>154663734.48849615</v>
      </c>
      <c r="H26" s="19">
        <v>154663734.48849615</v>
      </c>
      <c r="I26" s="19">
        <v>154663734.48849615</v>
      </c>
      <c r="J26" s="19">
        <v>154663734.48849615</v>
      </c>
    </row>
    <row r="27" spans="2:10" x14ac:dyDescent="0.35">
      <c r="B27" s="17" t="s">
        <v>25</v>
      </c>
      <c r="C27" s="22" t="s">
        <v>35</v>
      </c>
      <c r="D27" s="19">
        <v>36581669.085525252</v>
      </c>
      <c r="E27" s="19">
        <v>47103970.345122121</v>
      </c>
      <c r="F27" s="19">
        <v>48517089.455475785</v>
      </c>
      <c r="G27" s="19">
        <v>48517089.455475785</v>
      </c>
      <c r="H27" s="19">
        <v>48517089.455475785</v>
      </c>
      <c r="I27" s="19">
        <v>48517089.455475785</v>
      </c>
      <c r="J27" s="19">
        <v>48517089.455475785</v>
      </c>
    </row>
    <row r="28" spans="2:10" x14ac:dyDescent="0.35">
      <c r="B28" s="17" t="s">
        <v>26</v>
      </c>
      <c r="C28" s="22" t="s">
        <v>35</v>
      </c>
      <c r="D28" s="19">
        <v>41453379.855277166</v>
      </c>
      <c r="E28" s="19">
        <v>53376973.337191887</v>
      </c>
      <c r="F28" s="19">
        <v>54978282.537307642</v>
      </c>
      <c r="G28" s="19">
        <v>54978282.537307642</v>
      </c>
      <c r="H28" s="19">
        <v>54978282.537307642</v>
      </c>
      <c r="I28" s="19">
        <v>54978282.537307642</v>
      </c>
      <c r="J28" s="19">
        <v>54978282.537307642</v>
      </c>
    </row>
    <row r="29" spans="2:10" x14ac:dyDescent="0.35">
      <c r="B29" s="17" t="s">
        <v>27</v>
      </c>
      <c r="C29" s="22" t="s">
        <v>35</v>
      </c>
      <c r="D29" s="19">
        <v>35415695.904199816</v>
      </c>
      <c r="E29" s="19">
        <v>45602618.232730597</v>
      </c>
      <c r="F29" s="19">
        <v>46970696.779712513</v>
      </c>
      <c r="G29" s="19">
        <v>46970696.779712513</v>
      </c>
      <c r="H29" s="19">
        <v>46970696.779712513</v>
      </c>
      <c r="I29" s="19">
        <v>46970696.779712513</v>
      </c>
      <c r="J29" s="19">
        <v>46970696.779712513</v>
      </c>
    </row>
    <row r="30" spans="2:10" x14ac:dyDescent="0.35">
      <c r="B30" s="17" t="s">
        <v>28</v>
      </c>
      <c r="C30" s="22" t="s">
        <v>35</v>
      </c>
      <c r="D30" s="19">
        <v>0</v>
      </c>
      <c r="E30" s="19">
        <v>3721880.7634508079</v>
      </c>
      <c r="F30" s="19">
        <v>3833537.1863543321</v>
      </c>
      <c r="G30" s="19">
        <v>3833537.1863543321</v>
      </c>
      <c r="H30" s="19">
        <v>3833537.1863543321</v>
      </c>
      <c r="I30" s="19">
        <v>3833537.1863543321</v>
      </c>
      <c r="J30" s="19">
        <v>3833537.1863543321</v>
      </c>
    </row>
    <row r="31" spans="2:10" x14ac:dyDescent="0.35">
      <c r="B31" s="17" t="s">
        <v>29</v>
      </c>
      <c r="C31" s="22" t="s">
        <v>35</v>
      </c>
      <c r="D31" s="19">
        <v>43483998.580361634</v>
      </c>
      <c r="E31" s="19">
        <v>55991676.454892881</v>
      </c>
      <c r="F31" s="19">
        <v>57671426.748539664</v>
      </c>
      <c r="G31" s="19">
        <v>57671426.748539664</v>
      </c>
      <c r="H31" s="19">
        <v>57671426.748539664</v>
      </c>
      <c r="I31" s="19">
        <v>57671426.748539664</v>
      </c>
      <c r="J31" s="19">
        <v>57671426.748539664</v>
      </c>
    </row>
    <row r="32" spans="2:10" x14ac:dyDescent="0.35">
      <c r="B32" s="17" t="s">
        <v>30</v>
      </c>
      <c r="C32" s="22" t="s">
        <v>35</v>
      </c>
      <c r="D32" s="19">
        <v>13488859.732593255</v>
      </c>
      <c r="E32" s="19">
        <v>17368776.89610377</v>
      </c>
      <c r="F32" s="19">
        <v>17889840.202986885</v>
      </c>
      <c r="G32" s="19">
        <v>17889840.202986885</v>
      </c>
      <c r="H32" s="19">
        <v>17889840.202986885</v>
      </c>
      <c r="I32" s="19">
        <v>17889840.202986885</v>
      </c>
      <c r="J32" s="19">
        <v>17889840.202986885</v>
      </c>
    </row>
    <row r="33" spans="2:10" x14ac:dyDescent="0.35">
      <c r="B33" s="17" t="s">
        <v>31</v>
      </c>
      <c r="C33" s="22" t="s">
        <v>35</v>
      </c>
      <c r="D33" s="19">
        <v>3889127.3079009047</v>
      </c>
      <c r="E33" s="19">
        <v>5007790.5672230618</v>
      </c>
      <c r="F33" s="19">
        <v>5158024.2842397541</v>
      </c>
      <c r="G33" s="19">
        <v>5158024.2842397541</v>
      </c>
      <c r="H33" s="19">
        <v>5158024.2842397541</v>
      </c>
      <c r="I33" s="19">
        <v>5158024.2842397541</v>
      </c>
      <c r="J33" s="19">
        <v>5158024.2842397541</v>
      </c>
    </row>
    <row r="34" spans="2:10" x14ac:dyDescent="0.35">
      <c r="B34" s="17" t="s">
        <v>32</v>
      </c>
      <c r="C34" s="22" t="s">
        <v>35</v>
      </c>
      <c r="D34" s="19">
        <v>144523.49713492775</v>
      </c>
      <c r="E34" s="19">
        <v>186094.0381725404</v>
      </c>
      <c r="F34" s="19">
        <v>191676.85931771662</v>
      </c>
      <c r="G34" s="19">
        <v>191676.85931771662</v>
      </c>
      <c r="H34" s="19">
        <v>191676.85931771662</v>
      </c>
      <c r="I34" s="19">
        <v>191676.85931771662</v>
      </c>
      <c r="J34" s="19">
        <v>191676.85931771662</v>
      </c>
    </row>
    <row r="35" spans="2:10" x14ac:dyDescent="0.35">
      <c r="B35" s="17" t="s">
        <v>33</v>
      </c>
      <c r="C35" s="22" t="s">
        <v>35</v>
      </c>
      <c r="D35" s="19">
        <v>1926979.9617990362</v>
      </c>
      <c r="E35" s="19">
        <v>2481253.8423005384</v>
      </c>
      <c r="F35" s="19">
        <v>2555691.4575695549</v>
      </c>
      <c r="G35" s="19">
        <v>2555691.4575695549</v>
      </c>
      <c r="H35" s="19">
        <v>2555691.4575695549</v>
      </c>
      <c r="I35" s="19">
        <v>2555691.4575695549</v>
      </c>
      <c r="J35" s="19">
        <v>2555691.4575695549</v>
      </c>
    </row>
    <row r="36" spans="2:10" x14ac:dyDescent="0.35">
      <c r="B36" s="20" t="s">
        <v>23</v>
      </c>
      <c r="C36" s="20" t="s">
        <v>36</v>
      </c>
      <c r="D36" s="23">
        <v>655996456.37673497</v>
      </c>
      <c r="E36" s="23">
        <v>782563569.56283653</v>
      </c>
      <c r="F36" s="23">
        <v>806040476.64972162</v>
      </c>
      <c r="G36" s="23">
        <v>806040476.64972162</v>
      </c>
      <c r="H36" s="23">
        <v>806040476.64972162</v>
      </c>
      <c r="I36" s="23">
        <v>806040476.64972162</v>
      </c>
      <c r="J36" s="23">
        <v>806040476.64972162</v>
      </c>
    </row>
    <row r="37" spans="2:10" x14ac:dyDescent="0.35">
      <c r="B37" s="20" t="s">
        <v>25</v>
      </c>
      <c r="C37" s="20" t="s">
        <v>36</v>
      </c>
      <c r="D37" s="23">
        <v>217009746.46696922</v>
      </c>
      <c r="E37" s="23">
        <v>227241537.90911505</v>
      </c>
      <c r="F37" s="23">
        <v>234058784.04638848</v>
      </c>
      <c r="G37" s="23">
        <v>234058784.04638848</v>
      </c>
      <c r="H37" s="23">
        <v>234058784.04638848</v>
      </c>
      <c r="I37" s="23">
        <v>234058784.04638848</v>
      </c>
      <c r="J37" s="23">
        <v>234058784.04638848</v>
      </c>
    </row>
    <row r="38" spans="2:10" x14ac:dyDescent="0.35">
      <c r="B38" s="20" t="s">
        <v>26</v>
      </c>
      <c r="C38" s="20" t="s">
        <v>36</v>
      </c>
      <c r="D38" s="23">
        <v>41624295.346899331</v>
      </c>
      <c r="E38" s="23">
        <v>41692206.719638929</v>
      </c>
      <c r="F38" s="23">
        <v>42942972.921228096</v>
      </c>
      <c r="G38" s="23">
        <v>42942972.921228096</v>
      </c>
      <c r="H38" s="23">
        <v>42942972.921228096</v>
      </c>
      <c r="I38" s="23">
        <v>42942972.921228096</v>
      </c>
      <c r="J38" s="23">
        <v>42942972.921228096</v>
      </c>
    </row>
    <row r="39" spans="2:10" x14ac:dyDescent="0.35">
      <c r="B39" s="20" t="s">
        <v>27</v>
      </c>
      <c r="C39" s="20" t="s">
        <v>36</v>
      </c>
      <c r="D39" s="23">
        <v>61589069.360538512</v>
      </c>
      <c r="E39" s="23">
        <v>173610828.65536246</v>
      </c>
      <c r="F39" s="23">
        <v>178819153.51502332</v>
      </c>
      <c r="G39" s="23">
        <v>178819153.51502332</v>
      </c>
      <c r="H39" s="23">
        <v>178819153.51502332</v>
      </c>
      <c r="I39" s="23">
        <v>178819153.51502332</v>
      </c>
      <c r="J39" s="23">
        <v>178819153.51502332</v>
      </c>
    </row>
    <row r="40" spans="2:10" x14ac:dyDescent="0.35">
      <c r="B40" s="20" t="s">
        <v>28</v>
      </c>
      <c r="C40" s="20" t="s">
        <v>36</v>
      </c>
      <c r="D40" s="23">
        <v>20815023.80564741</v>
      </c>
      <c r="E40" s="23">
        <v>21087860.213848844</v>
      </c>
      <c r="F40" s="23">
        <v>21720496.020264309</v>
      </c>
      <c r="G40" s="23">
        <v>21720496.020264309</v>
      </c>
      <c r="H40" s="23">
        <v>21720496.020264309</v>
      </c>
      <c r="I40" s="23">
        <v>21720496.020264309</v>
      </c>
      <c r="J40" s="23">
        <v>21720496.020264309</v>
      </c>
    </row>
    <row r="41" spans="2:10" x14ac:dyDescent="0.35">
      <c r="B41" s="20" t="s">
        <v>29</v>
      </c>
      <c r="C41" s="20" t="s">
        <v>36</v>
      </c>
      <c r="D41" s="23">
        <v>198450578.2232106</v>
      </c>
      <c r="E41" s="23">
        <v>330000412.80919814</v>
      </c>
      <c r="F41" s="23">
        <v>339900425.19347405</v>
      </c>
      <c r="G41" s="23">
        <v>339900425.19347405</v>
      </c>
      <c r="H41" s="23">
        <v>339900425.19347405</v>
      </c>
      <c r="I41" s="23">
        <v>339900425.19347405</v>
      </c>
      <c r="J41" s="23">
        <v>339900425.19347405</v>
      </c>
    </row>
    <row r="42" spans="2:10" x14ac:dyDescent="0.35">
      <c r="B42" s="20" t="s">
        <v>30</v>
      </c>
      <c r="C42" s="20" t="s">
        <v>36</v>
      </c>
      <c r="D42" s="23">
        <v>23537982.91</v>
      </c>
      <c r="E42" s="23">
        <v>23537982.91</v>
      </c>
      <c r="F42" s="23">
        <v>24244122.397300001</v>
      </c>
      <c r="G42" s="23">
        <v>24244122.397300001</v>
      </c>
      <c r="H42" s="23">
        <v>24244122.397300001</v>
      </c>
      <c r="I42" s="23">
        <v>24244122.397300001</v>
      </c>
      <c r="J42" s="23">
        <v>24244122.397300001</v>
      </c>
    </row>
    <row r="43" spans="2:10" x14ac:dyDescent="0.35">
      <c r="B43" s="20" t="s">
        <v>31</v>
      </c>
      <c r="C43" s="20" t="s">
        <v>36</v>
      </c>
      <c r="D43" s="23">
        <v>43481001.229999997</v>
      </c>
      <c r="E43" s="23">
        <v>43481001.229999997</v>
      </c>
      <c r="F43" s="23">
        <v>44785431.266899996</v>
      </c>
      <c r="G43" s="23">
        <v>44785431.266899996</v>
      </c>
      <c r="H43" s="23">
        <v>44785431.266899996</v>
      </c>
      <c r="I43" s="23">
        <v>44785431.266899996</v>
      </c>
      <c r="J43" s="23">
        <v>44785431.266899996</v>
      </c>
    </row>
    <row r="44" spans="2:10" x14ac:dyDescent="0.35">
      <c r="B44" s="20" t="s">
        <v>32</v>
      </c>
      <c r="C44" s="20" t="s">
        <v>36</v>
      </c>
      <c r="D44" s="23">
        <v>4200000</v>
      </c>
      <c r="E44" s="23">
        <v>4200000</v>
      </c>
      <c r="F44" s="23">
        <v>4326000</v>
      </c>
      <c r="G44" s="23">
        <v>4326000</v>
      </c>
      <c r="H44" s="23">
        <v>4326000</v>
      </c>
      <c r="I44" s="23">
        <v>4326000</v>
      </c>
      <c r="J44" s="23">
        <v>4326000</v>
      </c>
    </row>
    <row r="45" spans="2:10" x14ac:dyDescent="0.35">
      <c r="B45" s="20" t="s">
        <v>33</v>
      </c>
      <c r="C45" s="20" t="s">
        <v>36</v>
      </c>
      <c r="D45" s="23">
        <v>3000000</v>
      </c>
      <c r="E45" s="23">
        <v>3000000</v>
      </c>
      <c r="F45" s="23">
        <v>3089999.9999999995</v>
      </c>
      <c r="G45" s="23">
        <v>3089999.9999999995</v>
      </c>
      <c r="H45" s="23">
        <v>3089999.9999999995</v>
      </c>
      <c r="I45" s="23">
        <v>3089999.9999999995</v>
      </c>
      <c r="J45" s="23">
        <v>3089999.9999999995</v>
      </c>
    </row>
    <row r="46" spans="2:10" x14ac:dyDescent="0.35">
      <c r="B46" s="22" t="s">
        <v>23</v>
      </c>
      <c r="C46" s="22" t="s">
        <v>37</v>
      </c>
      <c r="D46" s="24">
        <v>41019358.030000001</v>
      </c>
      <c r="E46" s="24">
        <v>49630330.240000002</v>
      </c>
      <c r="F46" s="24">
        <v>51119240.147200003</v>
      </c>
      <c r="G46" s="24">
        <v>51119240.147200003</v>
      </c>
      <c r="H46" s="24">
        <v>51119240.147200003</v>
      </c>
      <c r="I46" s="24">
        <v>51119240.147200003</v>
      </c>
      <c r="J46" s="24">
        <v>51119240.147200003</v>
      </c>
    </row>
    <row r="47" spans="2:10" x14ac:dyDescent="0.35">
      <c r="B47" s="22" t="s">
        <v>25</v>
      </c>
      <c r="C47" s="22" t="s">
        <v>37</v>
      </c>
      <c r="D47" s="24">
        <v>5493292.4900000002</v>
      </c>
      <c r="E47" s="24">
        <v>5685557.7199999997</v>
      </c>
      <c r="F47" s="24">
        <v>5856124.4516000003</v>
      </c>
      <c r="G47" s="24">
        <v>5856124.4516000003</v>
      </c>
      <c r="H47" s="24">
        <v>5856124.4516000003</v>
      </c>
      <c r="I47" s="24">
        <v>5856124.4516000003</v>
      </c>
      <c r="J47" s="24">
        <v>5856124.4516000003</v>
      </c>
    </row>
    <row r="48" spans="2:10" x14ac:dyDescent="0.35">
      <c r="B48" s="22" t="s">
        <v>26</v>
      </c>
      <c r="C48" s="22" t="s">
        <v>37</v>
      </c>
      <c r="D48" s="24">
        <v>41367033.530000001</v>
      </c>
      <c r="E48" s="24">
        <v>45682717.219999999</v>
      </c>
      <c r="F48" s="24">
        <v>47053198.736600004</v>
      </c>
      <c r="G48" s="24">
        <v>47053198.736600004</v>
      </c>
      <c r="H48" s="24">
        <v>47053198.736600004</v>
      </c>
      <c r="I48" s="24">
        <v>47053198.736600004</v>
      </c>
      <c r="J48" s="24">
        <v>47053198.736600004</v>
      </c>
    </row>
    <row r="49" spans="2:10" x14ac:dyDescent="0.35">
      <c r="B49" s="22" t="s">
        <v>27</v>
      </c>
      <c r="C49" s="22" t="s">
        <v>37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</row>
    <row r="50" spans="2:10" x14ac:dyDescent="0.35">
      <c r="B50" s="22" t="s">
        <v>28</v>
      </c>
      <c r="C50" s="22" t="s">
        <v>37</v>
      </c>
      <c r="D50" s="24">
        <v>2000000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</row>
    <row r="51" spans="2:10" x14ac:dyDescent="0.35">
      <c r="B51" s="22" t="s">
        <v>29</v>
      </c>
      <c r="C51" s="22" t="s">
        <v>37</v>
      </c>
      <c r="D51" s="24">
        <v>5534039.3499999996</v>
      </c>
      <c r="E51" s="24">
        <v>6727730.7199999997</v>
      </c>
      <c r="F51" s="24">
        <v>6929562.6415999997</v>
      </c>
      <c r="G51" s="24">
        <v>6929562.6415999997</v>
      </c>
      <c r="H51" s="24">
        <v>6929562.6415999997</v>
      </c>
      <c r="I51" s="24">
        <v>6929562.6415999997</v>
      </c>
      <c r="J51" s="24">
        <v>6929562.6415999997</v>
      </c>
    </row>
    <row r="52" spans="2:10" x14ac:dyDescent="0.35">
      <c r="B52" s="22" t="s">
        <v>30</v>
      </c>
      <c r="C52" s="22" t="s">
        <v>37</v>
      </c>
      <c r="D52" s="24">
        <v>10350000</v>
      </c>
      <c r="E52" s="24">
        <v>10712250</v>
      </c>
      <c r="F52" s="24">
        <v>11033617.5</v>
      </c>
      <c r="G52" s="24">
        <v>11033617.5</v>
      </c>
      <c r="H52" s="24">
        <v>11033617.5</v>
      </c>
      <c r="I52" s="24">
        <v>11033617.5</v>
      </c>
      <c r="J52" s="24">
        <v>11033617.5</v>
      </c>
    </row>
    <row r="53" spans="2:10" x14ac:dyDescent="0.35">
      <c r="B53" s="22" t="s">
        <v>31</v>
      </c>
      <c r="C53" s="22" t="s">
        <v>37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</row>
    <row r="54" spans="2:10" x14ac:dyDescent="0.35">
      <c r="B54" s="22" t="s">
        <v>32</v>
      </c>
      <c r="C54" s="22" t="s">
        <v>37</v>
      </c>
      <c r="D54" s="24">
        <v>310500</v>
      </c>
      <c r="E54" s="24">
        <v>321367.5</v>
      </c>
      <c r="F54" s="24">
        <v>331008.52500000002</v>
      </c>
      <c r="G54" s="24">
        <v>331008.52500000002</v>
      </c>
      <c r="H54" s="24">
        <v>331008.52500000002</v>
      </c>
      <c r="I54" s="24">
        <v>331008.52500000002</v>
      </c>
      <c r="J54" s="24">
        <v>331008.52500000002</v>
      </c>
    </row>
    <row r="55" spans="2:10" x14ac:dyDescent="0.35">
      <c r="B55" s="22" t="s">
        <v>33</v>
      </c>
      <c r="C55" s="22" t="s">
        <v>37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</row>
    <row r="56" spans="2:10" x14ac:dyDescent="0.35">
      <c r="B56" s="25" t="s">
        <v>23</v>
      </c>
      <c r="C56" s="20" t="s">
        <v>38</v>
      </c>
      <c r="D56" s="23">
        <v>400000000</v>
      </c>
      <c r="E56" s="23">
        <v>600000000</v>
      </c>
      <c r="F56" s="23">
        <v>618000000</v>
      </c>
      <c r="G56" s="23">
        <v>618000000</v>
      </c>
      <c r="H56" s="23">
        <v>618000000</v>
      </c>
      <c r="I56" s="23">
        <v>618000000</v>
      </c>
      <c r="J56" s="23">
        <v>618000000</v>
      </c>
    </row>
    <row r="57" spans="2:10" x14ac:dyDescent="0.35">
      <c r="B57" s="25" t="s">
        <v>25</v>
      </c>
      <c r="C57" s="20" t="s">
        <v>38</v>
      </c>
      <c r="D57" s="23">
        <v>570000000</v>
      </c>
      <c r="E57" s="23">
        <v>786000000</v>
      </c>
      <c r="F57" s="23">
        <v>809580000</v>
      </c>
      <c r="G57" s="23">
        <v>809580000</v>
      </c>
      <c r="H57" s="23">
        <v>809580000</v>
      </c>
      <c r="I57" s="23">
        <v>809580000</v>
      </c>
      <c r="J57" s="23">
        <v>809580000</v>
      </c>
    </row>
    <row r="58" spans="2:10" x14ac:dyDescent="0.35">
      <c r="B58" s="25" t="s">
        <v>26</v>
      </c>
      <c r="C58" s="20" t="s">
        <v>38</v>
      </c>
      <c r="D58" s="23">
        <v>870000000</v>
      </c>
      <c r="E58" s="23">
        <v>1032000000</v>
      </c>
      <c r="F58" s="23">
        <v>1062960000</v>
      </c>
      <c r="G58" s="23">
        <v>1062960000</v>
      </c>
      <c r="H58" s="23">
        <v>1062960000</v>
      </c>
      <c r="I58" s="23">
        <v>1062960000</v>
      </c>
      <c r="J58" s="23">
        <v>1062960000</v>
      </c>
    </row>
    <row r="59" spans="2:10" x14ac:dyDescent="0.35">
      <c r="B59" s="25" t="s">
        <v>27</v>
      </c>
      <c r="C59" s="20" t="s">
        <v>38</v>
      </c>
      <c r="D59" s="23">
        <v>250000000</v>
      </c>
      <c r="E59" s="23">
        <v>300000000</v>
      </c>
      <c r="F59" s="23">
        <v>309000000</v>
      </c>
      <c r="G59" s="23">
        <v>309000000</v>
      </c>
      <c r="H59" s="23">
        <v>309000000</v>
      </c>
      <c r="I59" s="23">
        <v>309000000</v>
      </c>
      <c r="J59" s="23">
        <v>309000000</v>
      </c>
    </row>
    <row r="60" spans="2:10" x14ac:dyDescent="0.35">
      <c r="B60" s="25" t="s">
        <v>28</v>
      </c>
      <c r="C60" s="20" t="s">
        <v>38</v>
      </c>
      <c r="D60" s="23">
        <v>30000000</v>
      </c>
      <c r="E60" s="23">
        <v>35000000</v>
      </c>
      <c r="F60" s="23">
        <v>36050000</v>
      </c>
      <c r="G60" s="23">
        <v>36050000</v>
      </c>
      <c r="H60" s="23">
        <v>36050000</v>
      </c>
      <c r="I60" s="23">
        <v>36050000</v>
      </c>
      <c r="J60" s="23">
        <v>36050000</v>
      </c>
    </row>
    <row r="61" spans="2:10" x14ac:dyDescent="0.35">
      <c r="B61" s="25" t="s">
        <v>29</v>
      </c>
      <c r="C61" s="20" t="s">
        <v>38</v>
      </c>
      <c r="D61" s="23">
        <v>140000000</v>
      </c>
      <c r="E61" s="23">
        <v>280000000</v>
      </c>
      <c r="F61" s="23">
        <v>288400000</v>
      </c>
      <c r="G61" s="23">
        <v>288400000</v>
      </c>
      <c r="H61" s="23">
        <v>288400000</v>
      </c>
      <c r="I61" s="23">
        <v>288400000</v>
      </c>
      <c r="J61" s="23">
        <v>288400000</v>
      </c>
    </row>
    <row r="62" spans="2:10" x14ac:dyDescent="0.35">
      <c r="B62" s="25" t="s">
        <v>30</v>
      </c>
      <c r="C62" s="20" t="s">
        <v>38</v>
      </c>
      <c r="D62" s="23">
        <v>270000000</v>
      </c>
      <c r="E62" s="23">
        <v>400000000</v>
      </c>
      <c r="F62" s="23">
        <v>412000000</v>
      </c>
      <c r="G62" s="23">
        <v>412000000</v>
      </c>
      <c r="H62" s="23">
        <v>412000000</v>
      </c>
      <c r="I62" s="23">
        <v>412000000</v>
      </c>
      <c r="J62" s="23">
        <v>412000000</v>
      </c>
    </row>
    <row r="63" spans="2:10" x14ac:dyDescent="0.35">
      <c r="B63" s="25" t="s">
        <v>31</v>
      </c>
      <c r="C63" s="20" t="s">
        <v>38</v>
      </c>
      <c r="D63" s="23">
        <v>275211623</v>
      </c>
      <c r="E63" s="23">
        <v>312354646.89999998</v>
      </c>
      <c r="F63" s="23">
        <v>321725286.30699998</v>
      </c>
      <c r="G63" s="23">
        <v>321725286.30699998</v>
      </c>
      <c r="H63" s="23">
        <v>321725286.30699998</v>
      </c>
      <c r="I63" s="23">
        <v>321725286.30699998</v>
      </c>
      <c r="J63" s="23">
        <v>321725286.30699998</v>
      </c>
    </row>
    <row r="64" spans="2:10" x14ac:dyDescent="0.35">
      <c r="B64" s="25" t="s">
        <v>32</v>
      </c>
      <c r="C64" s="20" t="s">
        <v>38</v>
      </c>
      <c r="D64" s="23">
        <v>10000000</v>
      </c>
      <c r="E64" s="23">
        <v>12000000</v>
      </c>
      <c r="F64" s="23">
        <v>12360000</v>
      </c>
      <c r="G64" s="23">
        <v>12360000</v>
      </c>
      <c r="H64" s="23">
        <v>12360000</v>
      </c>
      <c r="I64" s="23">
        <v>12360000</v>
      </c>
      <c r="J64" s="23">
        <v>12360000</v>
      </c>
    </row>
    <row r="65" spans="2:10" x14ac:dyDescent="0.35">
      <c r="B65" s="25" t="s">
        <v>33</v>
      </c>
      <c r="C65" s="20" t="s">
        <v>38</v>
      </c>
      <c r="D65" s="23">
        <v>200000000</v>
      </c>
      <c r="E65" s="23">
        <v>200000000</v>
      </c>
      <c r="F65" s="23">
        <v>206000000</v>
      </c>
      <c r="G65" s="23">
        <v>206000000</v>
      </c>
      <c r="H65" s="23">
        <v>206000000</v>
      </c>
      <c r="I65" s="23">
        <v>206000000</v>
      </c>
      <c r="J65" s="23">
        <v>206000000</v>
      </c>
    </row>
    <row r="66" spans="2:10" x14ac:dyDescent="0.35">
      <c r="B66" s="26" t="s">
        <v>39</v>
      </c>
      <c r="C66" s="26" t="s">
        <v>38</v>
      </c>
      <c r="D66" s="21">
        <v>553600000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2:10" x14ac:dyDescent="0.35">
      <c r="B67" s="20" t="s">
        <v>40</v>
      </c>
      <c r="C67" s="20" t="s">
        <v>38</v>
      </c>
      <c r="D67" s="21">
        <v>848400000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9" spans="2:10" x14ac:dyDescent="0.35">
      <c r="B69" t="s">
        <v>41</v>
      </c>
      <c r="E69" s="14"/>
      <c r="F69" s="14"/>
      <c r="G69" s="14"/>
      <c r="H69" s="14"/>
      <c r="I69" s="14"/>
      <c r="J69" s="14"/>
    </row>
    <row r="70" spans="2:10" ht="194.5" customHeight="1" x14ac:dyDescent="0.35">
      <c r="B70" s="28" t="s">
        <v>42</v>
      </c>
      <c r="C70" s="28"/>
      <c r="D70" s="28"/>
      <c r="E70" s="28"/>
      <c r="F70" s="28"/>
      <c r="G70" s="28"/>
      <c r="H70" s="28"/>
      <c r="I70" s="28"/>
      <c r="J70" s="28"/>
    </row>
    <row r="71" spans="2:10" x14ac:dyDescent="0.35">
      <c r="B71" s="28"/>
      <c r="C71" s="28"/>
      <c r="D71" s="28"/>
      <c r="E71" s="28"/>
      <c r="F71" s="28"/>
      <c r="G71" s="28"/>
      <c r="H71" s="28"/>
      <c r="I71" s="28"/>
      <c r="J71" s="28"/>
    </row>
    <row r="73" spans="2:10" x14ac:dyDescent="0.35">
      <c r="E73" s="14"/>
      <c r="F73" s="14"/>
      <c r="G73" s="14"/>
      <c r="H73" s="14"/>
      <c r="I73" s="14"/>
      <c r="J73" s="14"/>
    </row>
  </sheetData>
  <mergeCells count="5">
    <mergeCell ref="B1:J1"/>
    <mergeCell ref="B2:J2"/>
    <mergeCell ref="B3:J3"/>
    <mergeCell ref="B70:J70"/>
    <mergeCell ref="B71:J7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Ressalvas_Tab1_envio</vt:lpstr>
      <vt:lpstr>Ressalvas_Tab2_envio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Bonatto</dc:creator>
  <cp:lastModifiedBy>Tais Vieira Bonatto</cp:lastModifiedBy>
  <dcterms:created xsi:type="dcterms:W3CDTF">2024-11-19T21:26:28Z</dcterms:created>
  <dcterms:modified xsi:type="dcterms:W3CDTF">2024-11-20T00:43:38Z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2024-11-19T21:27:56Z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c638935e-b432-426b-bb78-d834efa0defa</vt:lpwstr>
  </property>
  <property fmtid="{D5CDD505-2E9C-101B-9397-08002B2CF9AE}" pid="8" name="MSIP_Label_aad1aa98-b4b6-4f6d-a238-eb87b534c92d_ContentBits">
    <vt:lpwstr>0</vt:lpwstr>
  </property>
</Properties>
</file>